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24" i="1" l="1"/>
  <c r="H36" i="1"/>
  <c r="H57" i="1" l="1"/>
  <c r="H18" i="1"/>
  <c r="H15" i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<sst xmlns="http://schemas.openxmlformats.org/spreadsheetml/2006/main" count="58" uniqueCount="33">
  <si>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</si>
  <si>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</si>
  <si>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</si>
  <si>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</si>
  <si>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</si>
  <si>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</si>
  <si>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</si>
  <si>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</si>
  <si>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</si>
  <si>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</si>
  <si>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</si>
  <si>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</si>
  <si>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</si>
  <si>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</si>
  <si>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</si>
  <si>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</si>
  <si>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</si>
  <si>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</si>
  <si>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</si>
  <si>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</si>
  <si>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</si>
  <si>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</si>
  <si>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</si>
  <si>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</si>
  <si>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</si>
  <si>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</si>
  <si>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</si>
  <si>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</si>
  <si>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</si>
  <si>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</si>
  <si>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Dana: 14.09.2024</t>
  </si>
  <si>
    <t>Primljena i neutrošena participacija od 14.09.2024</t>
  </si>
  <si>
    <t xml:space="preserve">Dana 14.09.2024.godine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</si>
</sst>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4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7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2</v>
      </c>
      <c r="C5" s="35"/>
      <c r="D5" s="35"/>
    </row>
    <row r="6" spans="2:15" x14ac:dyDescent="0.25">
      <c r="B6" s="35" t="s">
        <v>3</v>
      </c>
      <c r="C6" s="35"/>
      <c r="D6" s="35"/>
    </row>
    <row r="7" spans="2:15" x14ac:dyDescent="0.25">
      <c r="I7" s="9"/>
      <c r="J7" s="9"/>
    </row>
    <row r="8" spans="2:15" x14ac:dyDescent="0.25">
      <c r="B8" s="36" t="s">
        <v>30</v>
      </c>
      <c r="C8" s="36"/>
      <c r="D8" s="36"/>
      <c r="E8" s="36"/>
      <c r="F8" s="36"/>
      <c r="G8" s="36"/>
      <c r="H8" s="36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1" t="s">
        <v>4</v>
      </c>
      <c r="C11" s="42"/>
      <c r="D11" s="42"/>
      <c r="E11" s="42"/>
      <c r="F11" s="43"/>
      <c r="G11" s="24" t="s">
        <v>5</v>
      </c>
      <c r="H11" s="24" t="s">
        <v>6</v>
      </c>
      <c r="I11" s="9"/>
      <c r="J11" s="9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5">
        <v>45549</v>
      </c>
      <c r="H12" s="12">
        <v>844683.66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38" t="s">
        <v>8</v>
      </c>
      <c r="C13" s="38"/>
      <c r="D13" s="38"/>
      <c r="E13" s="38"/>
      <c r="F13" s="38"/>
      <c r="G13" s="16">
        <v>45549</v>
      </c>
      <c r="H13" s="1">
        <f>H14+H29-H37-H50</f>
        <v>575336.20000000449</v>
      </c>
      <c r="I13" s="9"/>
      <c r="J13" s="9"/>
      <c r="K13" s="7"/>
      <c r="L13" s="7"/>
      <c r="M13" s="7"/>
      <c r="N13" s="7"/>
      <c r="O13" s="7"/>
    </row>
    <row r="14" spans="2:15" x14ac:dyDescent="0.25">
      <c r="B14" s="40" t="s">
        <v>9</v>
      </c>
      <c r="C14" s="40"/>
      <c r="D14" s="40"/>
      <c r="E14" s="40"/>
      <c r="F14" s="40"/>
      <c r="G14" s="17">
        <v>45549</v>
      </c>
      <c r="H14" s="2">
        <f>SUM(H15:H28)</f>
        <v>491201.58000000456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f>36927982.21-36926914.12+5204.78-1068.09+2467.7-5204.78-2467.7</f>
        <v>3.5761331673711538E-9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-9517.39-3111.11+1500000-1549455.42-10351.74</f>
        <v>244666.00000000047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v>0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16</v>
      </c>
      <c r="C22" s="29"/>
      <c r="D22" s="29"/>
      <c r="E22" s="29"/>
      <c r="F22" s="30"/>
      <c r="G22" s="18"/>
      <c r="H22" s="8">
        <v>0</v>
      </c>
      <c r="I22" s="25"/>
      <c r="J22" s="9"/>
      <c r="K22" s="6"/>
    </row>
    <row r="23" spans="2:13" x14ac:dyDescent="0.25">
      <c r="B23" s="28" t="s">
        <v>17</v>
      </c>
      <c r="C23" s="29"/>
      <c r="D23" s="29"/>
      <c r="E23" s="29"/>
      <c r="F23" s="30"/>
      <c r="G23" s="18"/>
      <c r="H23" s="8">
        <v>0</v>
      </c>
      <c r="I23" s="25"/>
      <c r="J23" s="9"/>
      <c r="K23" s="6"/>
      <c r="L23" s="27"/>
    </row>
    <row r="24" spans="2:13" x14ac:dyDescent="0.25">
      <c r="B24" s="28" t="s">
        <v>18</v>
      </c>
      <c r="C24" s="29"/>
      <c r="D24" s="29"/>
      <c r="E24" s="29"/>
      <c r="F24" s="30"/>
      <c r="G24" s="18"/>
      <c r="H24" s="8">
        <f>2438168.95-2214898.11-209095.24+25772+20332</f>
        <v>60279.600000000326</v>
      </c>
      <c r="I24" s="25"/>
      <c r="J24" s="9"/>
      <c r="K24" s="9"/>
      <c r="L24" s="6"/>
      <c r="M24" s="6"/>
    </row>
    <row r="25" spans="2:13" x14ac:dyDescent="0.25">
      <c r="B25" s="28" t="s">
        <v>19</v>
      </c>
      <c r="C25" s="29"/>
      <c r="D25" s="29"/>
      <c r="E25" s="29"/>
      <c r="F25" s="30"/>
      <c r="G25" s="18"/>
      <c r="H25" s="8">
        <v>0</v>
      </c>
      <c r="I25" s="25"/>
      <c r="J25" s="9"/>
      <c r="K25" s="9"/>
      <c r="L25" s="6"/>
    </row>
    <row r="26" spans="2:13" x14ac:dyDescent="0.25">
      <c r="B26" s="28" t="s">
        <v>20</v>
      </c>
      <c r="C26" s="29"/>
      <c r="D26" s="29"/>
      <c r="E26" s="29"/>
      <c r="F26" s="30"/>
      <c r="G26" s="18"/>
      <c r="H26" s="8">
        <v>0</v>
      </c>
      <c r="I26" s="25"/>
      <c r="J26" s="9"/>
      <c r="K26" s="6"/>
    </row>
    <row r="27" spans="2:13" x14ac:dyDescent="0.25">
      <c r="B27" s="28" t="s">
        <v>21</v>
      </c>
      <c r="C27" s="29"/>
      <c r="D27" s="29"/>
      <c r="E27" s="29"/>
      <c r="F27" s="30"/>
      <c r="G27" s="18"/>
      <c r="H27" s="8">
        <v>0</v>
      </c>
      <c r="I27" s="25"/>
      <c r="J27" s="9"/>
      <c r="K27" s="6"/>
      <c r="L27" s="6"/>
    </row>
    <row r="28" spans="2:13" x14ac:dyDescent="0.25">
      <c r="B28" s="28" t="s">
        <v>31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+3700-8202.98+4300+3300-2532.45+6550+2650-47.5-31194.11+11200+5150+5850+4550-27087.75+8800+3850-18024.63+5100+4050-535.99+7300+3450-51.75-1606.71+7100+1400+3200+3750-205.34+6350+2300-46+8000+3500-10284.17+7400+4200-11453.01-211.59+12850+5600+5700+2950-43344.53+9350+3050-61.44+4000+2750-5714.36+7600+3100-19499.21-443.43+7150+3150+7800+2550-147.61+8150+3350-8136.74+4100+4850-87.55+6500+3700-28631.75</f>
        <v>186255.98000000016</v>
      </c>
      <c r="I28" s="25"/>
      <c r="J28" s="9"/>
      <c r="K28" s="6"/>
      <c r="L28" s="6"/>
    </row>
    <row r="29" spans="2:13" x14ac:dyDescent="0.25">
      <c r="B29" s="31" t="s">
        <v>22</v>
      </c>
      <c r="C29" s="32"/>
      <c r="D29" s="32"/>
      <c r="E29" s="32"/>
      <c r="F29" s="33"/>
      <c r="G29" s="17">
        <v>45549</v>
      </c>
      <c r="H29" s="2">
        <f>H30+H31+H32+H33+H35+H36+H34</f>
        <v>84324.869999999966</v>
      </c>
      <c r="I29" s="9"/>
      <c r="J29" s="9"/>
      <c r="K29" s="6"/>
      <c r="L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  <c r="L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220299.99-212535.19+220299.99-173772.38+220299.99-183515.68-19511.33+19511.33+170000-185883.73-19511.33+170000+90415.38-241624.41+170000+19511.33-214491.54+170000-137272.65-43022.66-7000+170000+43022.66-158193.27-13877.63</f>
        <v>73148.869999999966</v>
      </c>
      <c r="I31" s="9"/>
      <c r="J31" s="9"/>
      <c r="K31" s="6"/>
      <c r="L31" s="6"/>
    </row>
    <row r="32" spans="2:13" x14ac:dyDescent="0.25">
      <c r="B32" s="28" t="s">
        <v>18</v>
      </c>
      <c r="C32" s="29"/>
      <c r="D32" s="29"/>
      <c r="E32" s="29"/>
      <c r="F32" s="30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20</v>
      </c>
      <c r="C33" s="29"/>
      <c r="D33" s="29"/>
      <c r="E33" s="29"/>
      <c r="F33" s="30"/>
      <c r="G33" s="19"/>
      <c r="H33" s="8">
        <v>0</v>
      </c>
      <c r="I33" s="9"/>
      <c r="J33" s="9"/>
      <c r="L33" s="6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31</v>
      </c>
      <c r="C36" s="29"/>
      <c r="D36" s="29"/>
      <c r="E36" s="29"/>
      <c r="F36" s="30"/>
      <c r="G36" s="19"/>
      <c r="H36" s="8">
        <f>11176</f>
        <v>11176</v>
      </c>
      <c r="I36" s="9"/>
      <c r="J36" s="9"/>
    </row>
    <row r="37" spans="2:12" x14ac:dyDescent="0.25">
      <c r="B37" s="48" t="s">
        <v>23</v>
      </c>
      <c r="C37" s="49"/>
      <c r="D37" s="49"/>
      <c r="E37" s="49"/>
      <c r="F37" s="50"/>
      <c r="G37" s="20">
        <v>45549</v>
      </c>
      <c r="H37" s="3">
        <f>SUM(H38:H49)</f>
        <v>190.25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3"/>
      <c r="K41" s="6"/>
      <c r="L41" s="6"/>
    </row>
    <row r="42" spans="2:12" x14ac:dyDescent="0.25">
      <c r="B42" s="28" t="s">
        <v>28</v>
      </c>
      <c r="C42" s="29"/>
      <c r="D42" s="29"/>
      <c r="E42" s="29"/>
      <c r="F42" s="30"/>
      <c r="G42" s="18" t="s">
        <v>29</v>
      </c>
      <c r="H42" s="10">
        <v>0</v>
      </c>
      <c r="I42" s="9"/>
      <c r="J42" s="9"/>
      <c r="L42" s="6"/>
    </row>
    <row r="43" spans="2:12" x14ac:dyDescent="0.25">
      <c r="B43" s="28" t="s">
        <v>14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15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16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17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18</v>
      </c>
      <c r="C47" s="29"/>
      <c r="D47" s="29"/>
      <c r="E47" s="29"/>
      <c r="F47" s="30"/>
      <c r="G47" s="18"/>
      <c r="H47" s="8">
        <f>190.25</f>
        <v>190.25</v>
      </c>
      <c r="I47" s="9"/>
      <c r="J47" s="9"/>
    </row>
    <row r="48" spans="2:12" x14ac:dyDescent="0.25">
      <c r="B48" s="28" t="s">
        <v>20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21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48" t="s">
        <v>24</v>
      </c>
      <c r="C50" s="49"/>
      <c r="D50" s="49"/>
      <c r="E50" s="49"/>
      <c r="F50" s="50"/>
      <c r="G50" s="20">
        <v>45549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  <c r="K51" s="6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3"/>
      <c r="K52" s="6"/>
    </row>
    <row r="53" spans="2:12" x14ac:dyDescent="0.25">
      <c r="B53" s="28" t="s">
        <v>18</v>
      </c>
      <c r="C53" s="29"/>
      <c r="D53" s="29"/>
      <c r="E53" s="29"/>
      <c r="F53" s="30"/>
      <c r="G53" s="19"/>
      <c r="H53" s="8">
        <v>0</v>
      </c>
      <c r="I53" s="9"/>
      <c r="J53" s="9"/>
      <c r="K53" s="6"/>
    </row>
    <row r="54" spans="2:12" x14ac:dyDescent="0.25">
      <c r="B54" s="28" t="s">
        <v>20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21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44" t="s">
        <v>25</v>
      </c>
      <c r="C57" s="45"/>
      <c r="D57" s="45"/>
      <c r="E57" s="45"/>
      <c r="F57" s="46"/>
      <c r="G57" s="21">
        <v>45549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+14561.19-14561.19+46724.18-46723.43+46724.18+1345168.16-1391892.34+36611.33+51855.36-51855.36+70744.92</f>
        <v>269347.4600000002</v>
      </c>
      <c r="I57" s="9"/>
      <c r="K57" s="6"/>
      <c r="L57" s="6"/>
    </row>
    <row r="58" spans="2:12" x14ac:dyDescent="0.25">
      <c r="B58" s="28" t="s">
        <v>26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51" t="s">
        <v>27</v>
      </c>
      <c r="C59" s="52"/>
      <c r="D59" s="52"/>
      <c r="E59" s="52"/>
      <c r="F59" s="53"/>
      <c r="G59" s="19"/>
      <c r="H59" s="5">
        <f>H14+H29-H37-H50+H57-H58</f>
        <v>844683.66000000469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47" t="s">
        <v>32</v>
      </c>
      <c r="C61" s="47"/>
      <c r="D61" s="47"/>
      <c r="E61" s="13"/>
      <c r="F61" s="13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2024-09-17T12:37:18Z</dcterms:modified>
  <cp:category/>
  <cp:contentStatus/>
</cp:coreProperties>
</file>